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D:\USERS\vitkov\VT\VT 2021\041\1 výzva\"/>
    </mc:Choice>
  </mc:AlternateContent>
  <xr:revisionPtr revIDLastSave="0" documentId="13_ncr:1_{324F6506-320A-4288-995C-4DB175E968D8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S7" i="1" l="1"/>
  <c r="R10" i="1" s="1"/>
  <c r="T7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<sst xmlns="http://schemas.openxmlformats.org/spreadsheetml/2006/main" count="42" uniqueCount="41">
  <si>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</si>
  <si>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</si>
  <si>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</si>
  <si>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</si>
  <si>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</si>
  <si>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</si>
  <si>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</si>
  <si>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</si>
  <si>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</si>
  <si>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</si>
  <si>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</si>
  <si>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48822000-6 - Počítačové servery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</si>
  <si>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</si>
  <si>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</si>
  <si>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</si>
  <si>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</si>
  <si>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</si>
  <si>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</si>
  <si>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</si>
  <si>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</si>
  <si>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</si>
  <si>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</si>
  <si>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</si>
  <si>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</si>
  <si>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</si>
  <si>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</si>
  <si>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ks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</si>
  <si>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</si>
  <si>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</si>
  <si>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</si>
  <si>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Příloha č. 2 Kupní smlouvy - technická specifikace
Výpočetní technika (III.) 041 - 2021 </t>
  </si>
  <si>
    <t>Výpočetní servery</t>
  </si>
  <si>
    <r>
      <t>Samostatná faktura - fakturovat</t>
    </r>
    <r>
      <rPr>
        <b/>
        <sz val="11"/>
        <color theme="1"/>
        <rFont val="Calibri"/>
        <family val="2"/>
        <charset val="238"/>
        <scheme val="minor"/>
      </rPr>
      <t xml:space="preserve"> do 31.5.2021</t>
    </r>
  </si>
  <si>
    <t>ANO</t>
  </si>
  <si>
    <t>Název projektu: LINDAT/CLARIAH-CZ - Rozšíření repozitáře, služeb a výpočetního klastru výzkumné infrastruktury 
Číslo projektu: CZ.02.1.01/0.0/0.0/18_046/0015782</t>
  </si>
  <si>
    <t>Švec, US013, 8xF1</t>
  </si>
  <si>
    <t>do 31.5.2021</t>
  </si>
  <si>
    <t>Ing. Jaroslav Šebesta, 
Tel.: 37763 2131</t>
  </si>
  <si>
    <t>Technická 8, 
301 00 Plzeň, 
Fakulta aplikovaných věd -
Katedra kybernetiky,
místnost UC 431</t>
  </si>
  <si>
    <t>Záruka na zboží min. 60 měsíců, servis a oprava s odezvou NBD na místě zadavatele.</t>
  </si>
  <si>
    <t>Server s max. velikostí 1U.
Možnost jednoho nebo dvou procesorů osazený dvěma procesory, každý CPU s min. 12 jádry, s frekvencí min. 2.2GHz, a výkonem serveru vyšším než VSPECsp2017Rates a hodnotě Baseline min. 137. 
24 DIMM slotů paměť, podpora AVX 512, paměť min. 256GB, možnost osazení až 4 HDD – každý 3,5".
Min. 2x konektor 10GbE RJ-45.
Modul vzdálené správy IPMI 2.0 nebo vyšší.
Redundantní zdroj dostatečně výkonný pro bezproblémový chod serveru.
Min. kapacita HDD 4TB v RAID1.
Včetně ližin.
Instalace serveru v místě zadavetele.
Záruka min. 5 let, servis a oprava s odezvou NBD na místě zadavatele.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</si>
</sst>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8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Border="1"/>
    <xf numFmtId="0" fontId="7" fillId="0" borderId="0" xfId="0" applyFont="1" applyAlignment="1">
      <alignment vertical="center" wrapText="1"/>
    </xf>
    <xf numFmtId="0" fontId="0" fillId="0" borderId="0" xfId="0" applyFill="1" applyBorder="1"/>
    <xf numFmtId="0" fontId="10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 applyProtection="1">
      <alignment horizontal="left" vertical="center" wrapText="1" indent="1"/>
      <protection locked="0"/>
    </xf>
    <xf numFmtId="164" fontId="8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17" fillId="0" borderId="0" xfId="2" applyFont="1" applyAlignment="1">
      <alignment horizontal="left" vertical="center" wrapText="1"/>
    </xf>
    <xf numFmtId="164" fontId="5" fillId="0" borderId="10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7" fillId="3" borderId="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H1" zoomScaleNormal="100" workbookViewId="0">
      <selection activeCell="L9" sqref="L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2" style="1" customWidth="1"/>
    <col min="4" max="4" width="12.28515625" style="2" customWidth="1"/>
    <col min="5" max="5" width="10.5703125" style="3" customWidth="1"/>
    <col min="6" max="6" width="111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62.5703125" style="5" customWidth="1"/>
    <col min="12" max="12" width="32.140625" style="5" customWidth="1"/>
    <col min="13" max="13" width="24.28515625" style="5" customWidth="1"/>
    <col min="14" max="14" width="43.28515625" style="4" customWidth="1"/>
    <col min="15" max="15" width="26.140625" style="4" customWidth="1"/>
    <col min="16" max="16" width="16.57031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14062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64" t="s">
        <v>30</v>
      </c>
      <c r="C1" s="65"/>
      <c r="D1" s="6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58"/>
      <c r="E3" s="58"/>
      <c r="F3" s="5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8"/>
      <c r="E4" s="58"/>
      <c r="F4" s="58"/>
      <c r="G4" s="58"/>
      <c r="H4" s="5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62" t="s">
        <v>2</v>
      </c>
      <c r="H5" s="63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27</v>
      </c>
      <c r="I6" s="40" t="s">
        <v>15</v>
      </c>
      <c r="J6" s="39" t="s">
        <v>16</v>
      </c>
      <c r="K6" s="39" t="s">
        <v>25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59" t="s">
        <v>7</v>
      </c>
      <c r="T6" s="44" t="s">
        <v>8</v>
      </c>
      <c r="U6" s="41" t="s">
        <v>21</v>
      </c>
      <c r="V6" s="41" t="s">
        <v>22</v>
      </c>
    </row>
    <row r="7" spans="1:22" ht="214.15" customHeight="1" thickTop="1" thickBot="1" x14ac:dyDescent="0.3">
      <c r="A7" s="20"/>
      <c r="B7" s="48">
        <v>1</v>
      </c>
      <c r="C7" s="55" t="s">
        <v>31</v>
      </c>
      <c r="D7" s="49">
        <v>8</v>
      </c>
      <c r="E7" s="50" t="s">
        <v>26</v>
      </c>
      <c r="F7" s="57" t="s">
        <v>40</v>
      </c>
      <c r="G7" s="60"/>
      <c r="H7" s="60"/>
      <c r="I7" s="55" t="s">
        <v>32</v>
      </c>
      <c r="J7" s="50" t="s">
        <v>33</v>
      </c>
      <c r="K7" s="55" t="s">
        <v>34</v>
      </c>
      <c r="L7" s="56" t="s">
        <v>39</v>
      </c>
      <c r="M7" s="56" t="s">
        <v>37</v>
      </c>
      <c r="N7" s="56" t="s">
        <v>38</v>
      </c>
      <c r="O7" s="74" t="s">
        <v>36</v>
      </c>
      <c r="P7" s="51">
        <f>D7*Q7</f>
        <v>1056000</v>
      </c>
      <c r="Q7" s="52">
        <v>132000</v>
      </c>
      <c r="R7" s="61"/>
      <c r="S7" s="53">
        <f>D7*R7</f>
        <v>0</v>
      </c>
      <c r="T7" s="54" t="str">
        <f t="shared" ref="T7" si="0">IF(ISNUMBER(R7), IF(R7&gt;Q7,"NEVYHOVUJE","VYHOVUJE")," ")</f>
        <v xml:space="preserve"> </v>
      </c>
      <c r="U7" s="50" t="s">
        <v>35</v>
      </c>
      <c r="V7" s="50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" customHeight="1" thickTop="1" thickBot="1" x14ac:dyDescent="0.3">
      <c r="B9" s="70" t="s">
        <v>29</v>
      </c>
      <c r="C9" s="70"/>
      <c r="D9" s="70"/>
      <c r="E9" s="70"/>
      <c r="F9" s="70"/>
      <c r="G9" s="70"/>
      <c r="H9" s="70"/>
      <c r="I9" s="70"/>
      <c r="J9" s="21"/>
      <c r="K9" s="21"/>
      <c r="L9" s="7"/>
      <c r="M9" s="7"/>
      <c r="N9" s="7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43.15" customHeight="1" thickTop="1" thickBot="1" x14ac:dyDescent="0.3">
      <c r="B10" s="66" t="s">
        <v>28</v>
      </c>
      <c r="C10" s="66"/>
      <c r="D10" s="66"/>
      <c r="E10" s="66"/>
      <c r="F10" s="66"/>
      <c r="G10" s="66"/>
      <c r="I10" s="26"/>
      <c r="L10" s="9"/>
      <c r="M10" s="9"/>
      <c r="N10" s="9"/>
      <c r="O10" s="27"/>
      <c r="P10" s="27"/>
      <c r="Q10" s="28">
        <f>SUM(P7:P7)</f>
        <v>1056000</v>
      </c>
      <c r="R10" s="67">
        <f>SUM(S7:S7)</f>
        <v>0</v>
      </c>
      <c r="S10" s="68"/>
      <c r="T10" s="69"/>
    </row>
    <row r="11" spans="1:22" ht="15.75" thickTop="1" x14ac:dyDescent="0.25">
      <c r="H11" s="58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7"/>
      <c r="C12" s="47"/>
      <c r="D12" s="47"/>
      <c r="E12" s="47"/>
      <c r="F12" s="47"/>
      <c r="G12" s="58"/>
      <c r="H12" s="5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58"/>
      <c r="H13" s="5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58"/>
      <c r="H14" s="5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8"/>
      <c r="H15" s="5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8"/>
      <c r="H17" s="5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8"/>
      <c r="H18" s="5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8"/>
      <c r="H19" s="5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8"/>
      <c r="H20" s="5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8"/>
      <c r="H21" s="5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8"/>
      <c r="H22" s="5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8"/>
      <c r="H23" s="5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8"/>
      <c r="H24" s="5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8"/>
      <c r="H25" s="5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8"/>
      <c r="H26" s="5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8"/>
      <c r="H27" s="5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8"/>
      <c r="H28" s="5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8"/>
      <c r="H29" s="5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8"/>
      <c r="H30" s="5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8"/>
      <c r="H31" s="5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8"/>
      <c r="H32" s="5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8"/>
      <c r="H33" s="5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8"/>
      <c r="H34" s="5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8"/>
      <c r="H35" s="5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8"/>
      <c r="H36" s="5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8"/>
      <c r="H37" s="5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8"/>
      <c r="H38" s="5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8"/>
      <c r="H39" s="5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8"/>
      <c r="H40" s="5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8"/>
      <c r="H41" s="5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8"/>
      <c r="H42" s="5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8"/>
      <c r="H43" s="5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8"/>
      <c r="H44" s="5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8"/>
      <c r="H45" s="5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8"/>
      <c r="H46" s="5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8"/>
      <c r="H47" s="5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8"/>
      <c r="H48" s="5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8"/>
      <c r="H49" s="5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8"/>
      <c r="H50" s="5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8"/>
      <c r="H51" s="5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8"/>
      <c r="H52" s="5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8"/>
      <c r="H53" s="5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8"/>
      <c r="H54" s="5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8"/>
      <c r="H55" s="5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8"/>
      <c r="H56" s="5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8"/>
      <c r="H57" s="5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8"/>
      <c r="H58" s="5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8"/>
      <c r="H59" s="5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8"/>
      <c r="H60" s="5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8"/>
      <c r="H61" s="5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8"/>
      <c r="H62" s="5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8"/>
      <c r="H63" s="5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8"/>
      <c r="H64" s="5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8"/>
      <c r="H65" s="5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8"/>
      <c r="H66" s="5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8"/>
      <c r="H67" s="5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8"/>
      <c r="H68" s="5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8"/>
      <c r="H69" s="5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8"/>
      <c r="H70" s="5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8"/>
      <c r="H71" s="5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8"/>
      <c r="H72" s="5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8"/>
      <c r="H73" s="5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8"/>
      <c r="H74" s="5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8"/>
      <c r="H75" s="5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8"/>
      <c r="H76" s="5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8"/>
      <c r="H77" s="5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8"/>
      <c r="H78" s="5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8"/>
      <c r="H79" s="5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8"/>
      <c r="H80" s="5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8"/>
      <c r="H81" s="5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8"/>
      <c r="H82" s="5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8"/>
      <c r="H83" s="5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8"/>
      <c r="H84" s="5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8"/>
      <c r="H85" s="5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8"/>
      <c r="H86" s="5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8"/>
      <c r="H87" s="5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8"/>
      <c r="H88" s="5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8"/>
      <c r="H89" s="5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8"/>
      <c r="H90" s="5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8"/>
      <c r="H91" s="5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8"/>
      <c r="H92" s="5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8"/>
      <c r="H93" s="5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8"/>
      <c r="H94" s="5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8"/>
      <c r="H95" s="5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8"/>
      <c r="H96" s="58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hRlV7M2SPSdyfDZE0fZ1R6B5tx7eRWY46I6rwDE8fOwNWT5YiIwVPvgvD5GOT7WOY+fvthyUrfabwl/6BFee0A==" saltValue="iJINej9YFK4KeHQKvMEplg==" spinCount="100000" sheet="1" objects="1" scenarios="1"/>
  <mergeCells count="6">
    <mergeCell ref="G5:H5"/>
    <mergeCell ref="B1:D1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2021-05-04T05:35:50Z</cp:lastPrinted>
  <dcterms:created xsi:type="dcterms:W3CDTF">2014-03-05T12:43:32Z</dcterms:created>
  <dcterms:modified xsi:type="dcterms:W3CDTF">2021-05-04T09:15:32Z</dcterms:modified>
</cp:coreProperties>
</file>